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0" windowHeight="11020" activeTab="2"/>
  </bookViews>
  <sheets>
    <sheet name="1.成品油税费改革资金用于养护工程项目 " sheetId="1" r:id="rId1"/>
    <sheet name="2.成品油税费改革资金用于养护维修项目（日常养护维修）" sheetId="2" r:id="rId2"/>
    <sheet name="3.政府收费公路养护、修缮及其他支出经费（部门本级）" sheetId="4" r:id="rId3"/>
    <sheet name="4.一般债券资金用于养护工程项目" sheetId="5" r:id="rId4"/>
  </sheets>
  <calcPr calcId="125725"/>
</workbook>
</file>

<file path=xl/calcChain.xml><?xml version="1.0" encoding="utf-8"?>
<calcChain xmlns="http://schemas.openxmlformats.org/spreadsheetml/2006/main">
  <c r="K22" i="1"/>
  <c r="K19" i="2"/>
  <c r="I22" i="5"/>
  <c r="L6"/>
  <c r="N6" s="1"/>
  <c r="L6" i="2"/>
  <c r="N6" s="1"/>
  <c r="I21" i="4"/>
  <c r="L6"/>
  <c r="N6" s="1"/>
  <c r="K21" s="1"/>
  <c r="I19" i="2"/>
  <c r="I22" i="1"/>
  <c r="L6"/>
  <c r="N6" s="1"/>
  <c r="K22" i="5" l="1"/>
</calcChain>
</file>

<file path=xl/sharedStrings.xml><?xml version="1.0" encoding="utf-8"?>
<sst xmlns="http://schemas.openxmlformats.org/spreadsheetml/2006/main" count="323" uniqueCount="118">
  <si>
    <t>项目名称</t>
  </si>
  <si>
    <t>成品油税费改革资金用于养护工程项目</t>
  </si>
  <si>
    <t>该项目包括：燃油税资金中的小修保养、路域垃圾清运、桥梁预防性养护、农村公路督导组、养护巡查车辆使用费、农村公路检测费、普通国省道灾毁保险（陇南试点）、信息化项目（省中心、兰州中心）、其他年中下达的燃油税项目支出。</t>
  </si>
  <si>
    <t>主管部门</t>
  </si>
  <si>
    <t>甘肃省交通运输厅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</si>
  <si>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</si>
  <si>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</si>
  <si>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</si>
  <si>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</si>
  <si>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</si>
  <si>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</si>
  <si>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</si>
  <si>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</si>
  <si>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</si>
  <si>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</si>
  <si>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</si>
  <si>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</si>
  <si>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其他资金</t>
  </si>
  <si>
    <t>年度总体目标</t>
  </si>
  <si>
    <t>预期目标</t>
  </si>
  <si>
    <t>实际完成情况</t>
  </si>
  <si>
    <t>提升公路养护治理能力，保持公路及其沿线设施良好的技术状况，更好地为公众安全便捷出行提供服务。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</si>
  <si>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</si>
  <si>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</si>
  <si>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</si>
  <si>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</si>
  <si>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</si>
  <si>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</si>
  <si>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</si>
  <si>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</si>
  <si>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</si>
  <si>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公路养护里程</t>
  </si>
  <si>
    <t>公里</t>
  </si>
  <si>
    <t>路面、桥隧检测数量</t>
  </si>
  <si>
    <t>路面 公里；桥隧 座</t>
  </si>
  <si>
    <t>质量指标</t>
  </si>
  <si>
    <t>小修保养完成率</t>
  </si>
  <si>
    <t>公路优良路率</t>
  </si>
  <si>
    <t>&gt;=75%</t>
  </si>
  <si>
    <t>时效指标</t>
  </si>
  <si>
    <t>养护任务完成及时性</t>
  </si>
  <si>
    <t>及时</t>
  </si>
  <si>
    <t>成本指标</t>
  </si>
  <si>
    <t>成本控制情况</t>
  </si>
  <si>
    <t>预算范围内</t>
  </si>
  <si>
    <t>效益指标</t>
  </si>
  <si>
    <t>社会效益指标</t>
  </si>
  <si>
    <t>公路服务水平</t>
  </si>
  <si>
    <t>提升</t>
  </si>
  <si>
    <t>可持续影响指标</t>
  </si>
  <si>
    <t>养护实施效果</t>
  </si>
  <si>
    <t>良好</t>
  </si>
  <si>
    <t>满意度指标</t>
  </si>
  <si>
    <t>服务对象满意度指标</t>
  </si>
  <si>
    <t>受益群众满意度</t>
  </si>
  <si>
    <t>&gt;=80%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</si>
  <si>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</si>
  <si>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</si>
  <si>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</si>
  <si>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</si>
  <si>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</si>
  <si>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</si>
  <si>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成品油税费改革资金用于养护维修项目(日常养护维修)（部门本级）</t>
  </si>
  <si>
    <t>该项目包括：燃油税养护人员经费</t>
  </si>
  <si>
    <t>开展日常养护工作，提升公路养护治理能力，保障养护人员福利待遇，调动工作积极性，更好地为公众安全便捷出行提供服务。</t>
  </si>
  <si>
    <t>发放公路维修养护人员工资及补助人数</t>
  </si>
  <si>
    <t>人工费考核发放准确率</t>
  </si>
  <si>
    <t>=100%</t>
  </si>
  <si>
    <t>养护人员经费发放及时性</t>
  </si>
  <si>
    <t>促进交通运输事业的健康发展</t>
  </si>
  <si>
    <t>促进</t>
  </si>
  <si>
    <t>服务对象满意度</t>
  </si>
  <si>
    <t>政府收费公路养护、修缮及其他支出经费（部门本级）</t>
  </si>
  <si>
    <t>该项目包括全部通行费项目支出</t>
  </si>
  <si>
    <t>高速公路小修保养，高速公路大中修工程等质量合格，安全、文明、环保施工符合要求，资料核实齐全，资金及时支付。确保当年高速公路基本的日常运营和维护维修，保证高速公路运营处在健康发展的轨道。</t>
  </si>
  <si>
    <t>高速公路小修保养里程</t>
  </si>
  <si>
    <t>养护工程验收合格率</t>
  </si>
  <si>
    <t>项目完成及时性</t>
  </si>
  <si>
    <t>经济效益指标</t>
  </si>
  <si>
    <t>收费公路保障经济发展水平</t>
  </si>
  <si>
    <t>提高</t>
  </si>
  <si>
    <t>收费公路使用寿命</t>
  </si>
  <si>
    <t>生态效益指标</t>
  </si>
  <si>
    <t>项目实施环保要求</t>
  </si>
  <si>
    <t>符合</t>
  </si>
  <si>
    <t>长效管理机制健全性</t>
  </si>
  <si>
    <t>健全</t>
  </si>
  <si>
    <t>群众出行满意度</t>
  </si>
  <si>
    <t>537.67</t>
    <phoneticPr fontId="4" type="noConversion"/>
  </si>
  <si>
    <t>1668.32</t>
    <phoneticPr fontId="4" type="noConversion"/>
  </si>
  <si>
    <r>
      <t>2020年</t>
    </r>
    <r>
      <rPr>
        <b/>
        <u/>
        <sz val="18"/>
        <color theme="1"/>
        <rFont val="宋体"/>
        <family val="3"/>
        <charset val="134"/>
      </rPr>
      <t>甘肃省嘉峪关公路事业发展中心</t>
    </r>
    <r>
      <rPr>
        <b/>
        <sz val="18"/>
        <color theme="1"/>
        <rFont val="宋体"/>
        <family val="3"/>
        <charset val="134"/>
      </rPr>
      <t>部门预算项目支出绩效自评表</t>
    </r>
    <phoneticPr fontId="4" type="noConversion"/>
  </si>
  <si>
    <r>
      <t>43</t>
    </r>
    <r>
      <rPr>
        <sz val="10"/>
        <rFont val="宋体"/>
        <charset val="134"/>
      </rPr>
      <t>人</t>
    </r>
    <phoneticPr fontId="4" type="noConversion"/>
  </si>
  <si>
    <t>43人</t>
    <phoneticPr fontId="4" type="noConversion"/>
  </si>
  <si>
    <t>85%</t>
    <phoneticPr fontId="4" type="noConversion"/>
  </si>
  <si>
    <t>完成养护人员经费与公用经费的正常支出，做到专款专用，调动职工工作积极性，更好的为大众出行提供服务。</t>
    <phoneticPr fontId="4" type="noConversion"/>
  </si>
  <si>
    <t>825</t>
    <phoneticPr fontId="4" type="noConversion"/>
  </si>
  <si>
    <t>248.079
38</t>
  </si>
  <si>
    <t>90</t>
  </si>
  <si>
    <t>119.471</t>
  </si>
  <si>
    <t>126</t>
    <phoneticPr fontId="4" type="noConversion"/>
  </si>
  <si>
    <t>管养路段病害处理及时，路域环境卫生及时整治，养护巡查车运行状态良好，交安设施完善，桥梁状况良好。</t>
    <phoneticPr fontId="4" type="noConversion"/>
  </si>
  <si>
    <t>路面 公里；桥隧 座</t>
    <phoneticPr fontId="4" type="noConversion"/>
  </si>
  <si>
    <t>养护人员经费执行率较低</t>
    <phoneticPr fontId="4" type="noConversion"/>
  </si>
  <si>
    <t>管养的高速公路路容路貌良好，病害处理及时，符合环保要求，桥梁运行良好，资金支付及时，交安设施完善，全年高速公路安全运行。</t>
    <phoneticPr fontId="4" type="noConversion"/>
  </si>
  <si>
    <t>一般债券资金用于养护工程项目</t>
    <phoneticPr fontId="4" type="noConversion"/>
  </si>
  <si>
    <t>111.702
3</t>
    <phoneticPr fontId="4" type="noConversion"/>
  </si>
  <si>
    <t>100%</t>
    <phoneticPr fontId="4" type="noConversion"/>
  </si>
  <si>
    <t>及时</t>
    <phoneticPr fontId="4" type="noConversion"/>
  </si>
  <si>
    <t>提升</t>
    <phoneticPr fontId="4" type="noConversion"/>
  </si>
  <si>
    <t>处理道路病害111.702公里，维修加固桥梁3座，普通干线道路路容路貌良好，病害处理及时，桥梁稳固通行，</t>
    <phoneticPr fontId="4" type="noConversion"/>
  </si>
  <si>
    <t>70.33</t>
    <phoneticPr fontId="4" type="noConversion"/>
  </si>
  <si>
    <t>66.67</t>
    <phoneticPr fontId="4" type="noConversion"/>
  </si>
  <si>
    <t>施工期间偶有道路拥堵现象</t>
    <phoneticPr fontId="4" type="noConversion"/>
  </si>
  <si>
    <t>因地域性、季节性原因，部分施工不够及时。</t>
    <phoneticPr fontId="4" type="noConversion"/>
  </si>
  <si>
    <t>71.59</t>
    <phoneticPr fontId="4" type="noConversion"/>
  </si>
  <si>
    <r>
      <t>因S</t>
    </r>
    <r>
      <rPr>
        <sz val="9"/>
        <rFont val="宋体"/>
        <family val="3"/>
        <charset val="134"/>
      </rPr>
      <t>215线车流量较大，部分路段你存在修复后再次破损情况。</t>
    </r>
    <phoneticPr fontId="4" type="noConversion"/>
  </si>
  <si>
    <t>70.92</t>
    <phoneticPr fontId="4" type="noConversion"/>
  </si>
  <si>
    <t>内控管理机制需进一步完善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</si>
</sst>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8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0" xfId="0" applyFont="1" applyFill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0" fillId="0" borderId="1" xfId="0" applyBorder="1" applyAlignment="1">
      <alignment horizontal="right" vertical="center"/>
    </xf>
    <xf numFmtId="49" fontId="2" fillId="0" borderId="1" xfId="0" applyNumberFormat="1" applyFont="1" applyBorder="1" applyAlignment="1" applyProtection="1">
      <alignment horizontal="right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6"/>
  <sheetViews>
    <sheetView topLeftCell="A13" zoomScale="85" zoomScaleNormal="85" workbookViewId="0">
      <selection activeCell="M21" sqref="M21:N21"/>
    </sheetView>
  </sheetViews>
  <sheetFormatPr defaultColWidth="9" defaultRowHeight="14"/>
  <cols>
    <col min="1" max="1" width="5.1796875" style="1" customWidth="1"/>
    <col min="2" max="2" width="9" style="1"/>
    <col min="3" max="3" width="7.1796875" style="1" customWidth="1"/>
    <col min="4" max="4" width="9" style="1"/>
    <col min="5" max="5" width="12.36328125" style="1" customWidth="1"/>
    <col min="6" max="6" width="2.36328125" style="1" customWidth="1"/>
    <col min="7" max="7" width="10.90625" style="1" customWidth="1"/>
    <col min="8" max="8" width="10.08984375" style="1" customWidth="1"/>
    <col min="9" max="9" width="6.90625" style="1" customWidth="1"/>
    <col min="10" max="10" width="0.90625" style="1" customWidth="1"/>
    <col min="11" max="11" width="8" style="1" customWidth="1"/>
    <col min="12" max="12" width="1" style="1" customWidth="1"/>
    <col min="13" max="13" width="8.36328125" style="1" customWidth="1"/>
    <col min="14" max="14" width="15.90625" style="1" customWidth="1"/>
    <col min="15" max="16384" width="9" style="1"/>
  </cols>
  <sheetData>
    <row r="1" spans="1:24" ht="42" customHeight="1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24" ht="30" customHeight="1">
      <c r="A2" s="28" t="s">
        <v>0</v>
      </c>
      <c r="B2" s="28"/>
      <c r="C2" s="53" t="s">
        <v>1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P2" s="27" t="s">
        <v>2</v>
      </c>
      <c r="Q2" s="27"/>
      <c r="R2" s="27"/>
      <c r="S2" s="27"/>
      <c r="T2" s="27"/>
      <c r="U2" s="27"/>
      <c r="V2" s="27"/>
      <c r="W2" s="27"/>
      <c r="X2" s="27"/>
    </row>
    <row r="3" spans="1:24" ht="32" customHeight="1">
      <c r="A3" s="28" t="s">
        <v>3</v>
      </c>
      <c r="B3" s="28"/>
      <c r="C3" s="53" t="s">
        <v>4</v>
      </c>
      <c r="D3" s="53"/>
      <c r="E3" s="53"/>
      <c r="F3" s="53"/>
      <c r="G3" s="53"/>
      <c r="H3" s="28" t="s">
        <v>5</v>
      </c>
      <c r="I3" s="28"/>
      <c r="J3" s="53" t="s">
        <v>4</v>
      </c>
      <c r="K3" s="53"/>
      <c r="L3" s="53"/>
      <c r="M3" s="53"/>
      <c r="N3" s="53"/>
      <c r="P3" s="27"/>
      <c r="Q3" s="27"/>
      <c r="R3" s="27"/>
      <c r="S3" s="27"/>
      <c r="T3" s="27"/>
      <c r="U3" s="27"/>
      <c r="V3" s="27"/>
      <c r="W3" s="27"/>
      <c r="X3" s="27"/>
    </row>
    <row r="4" spans="1:24" ht="15" customHeight="1">
      <c r="A4" s="28" t="s">
        <v>6</v>
      </c>
      <c r="B4" s="28"/>
      <c r="C4" s="28"/>
      <c r="D4" s="28"/>
      <c r="E4" s="28" t="s">
        <v>7</v>
      </c>
      <c r="F4" s="28" t="s">
        <v>8</v>
      </c>
      <c r="G4" s="28"/>
      <c r="H4" s="28" t="s">
        <v>9</v>
      </c>
      <c r="I4" s="28"/>
      <c r="J4" s="28" t="s">
        <v>10</v>
      </c>
      <c r="K4" s="28"/>
      <c r="L4" s="28" t="s">
        <v>11</v>
      </c>
      <c r="M4" s="28"/>
      <c r="N4" s="28" t="s">
        <v>12</v>
      </c>
    </row>
    <row r="5" spans="1:24" ht="15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24" ht="15" customHeight="1">
      <c r="A6" s="28"/>
      <c r="B6" s="28"/>
      <c r="C6" s="56" t="s">
        <v>13</v>
      </c>
      <c r="D6" s="56"/>
      <c r="E6" s="3" t="s">
        <v>99</v>
      </c>
      <c r="F6" s="28">
        <v>126</v>
      </c>
      <c r="G6" s="28"/>
      <c r="H6" s="55">
        <v>126</v>
      </c>
      <c r="I6" s="55"/>
      <c r="J6" s="28">
        <v>10</v>
      </c>
      <c r="K6" s="28"/>
      <c r="L6" s="57">
        <f>H6/F6</f>
        <v>1</v>
      </c>
      <c r="M6" s="57"/>
      <c r="N6" s="9">
        <f>L6*J6</f>
        <v>10</v>
      </c>
    </row>
    <row r="7" spans="1:24" ht="15" customHeight="1">
      <c r="A7" s="28"/>
      <c r="B7" s="28"/>
      <c r="C7" s="28" t="s">
        <v>14</v>
      </c>
      <c r="D7" s="28"/>
      <c r="E7" s="2">
        <v>126</v>
      </c>
      <c r="F7" s="28">
        <v>126</v>
      </c>
      <c r="G7" s="28"/>
      <c r="H7" s="55">
        <v>126</v>
      </c>
      <c r="I7" s="55"/>
      <c r="J7" s="28" t="s">
        <v>15</v>
      </c>
      <c r="K7" s="28"/>
      <c r="L7" s="28"/>
      <c r="M7" s="28"/>
      <c r="N7" s="2" t="s">
        <v>15</v>
      </c>
    </row>
    <row r="8" spans="1:24" ht="15" customHeight="1">
      <c r="A8" s="28"/>
      <c r="B8" s="28"/>
      <c r="C8" s="28" t="s">
        <v>16</v>
      </c>
      <c r="D8" s="28"/>
      <c r="E8" s="2"/>
      <c r="F8" s="28"/>
      <c r="G8" s="28"/>
      <c r="H8" s="28"/>
      <c r="I8" s="28"/>
      <c r="J8" s="28" t="s">
        <v>15</v>
      </c>
      <c r="K8" s="28"/>
      <c r="L8" s="28"/>
      <c r="M8" s="28"/>
      <c r="N8" s="2" t="s">
        <v>15</v>
      </c>
    </row>
    <row r="9" spans="1:24" ht="15" customHeight="1">
      <c r="A9" s="28"/>
      <c r="B9" s="28"/>
      <c r="C9" s="28" t="s">
        <v>17</v>
      </c>
      <c r="D9" s="28"/>
      <c r="E9" s="2"/>
      <c r="F9" s="28"/>
      <c r="G9" s="28"/>
      <c r="H9" s="28"/>
      <c r="I9" s="28"/>
      <c r="J9" s="28" t="s">
        <v>15</v>
      </c>
      <c r="K9" s="28"/>
      <c r="L9" s="28"/>
      <c r="M9" s="28"/>
      <c r="N9" s="2" t="s">
        <v>15</v>
      </c>
    </row>
    <row r="10" spans="1:24" ht="15" customHeight="1">
      <c r="A10" s="28" t="s">
        <v>18</v>
      </c>
      <c r="B10" s="28" t="s">
        <v>19</v>
      </c>
      <c r="C10" s="28"/>
      <c r="D10" s="28"/>
      <c r="E10" s="28"/>
      <c r="F10" s="28"/>
      <c r="G10" s="28"/>
      <c r="H10" s="28" t="s">
        <v>20</v>
      </c>
      <c r="I10" s="28"/>
      <c r="J10" s="28"/>
      <c r="K10" s="28"/>
      <c r="L10" s="28"/>
      <c r="M10" s="28"/>
      <c r="N10" s="28"/>
    </row>
    <row r="11" spans="1:24" ht="63" customHeight="1">
      <c r="A11" s="28"/>
      <c r="B11" s="53" t="s">
        <v>21</v>
      </c>
      <c r="C11" s="53"/>
      <c r="D11" s="53"/>
      <c r="E11" s="53"/>
      <c r="F11" s="53"/>
      <c r="G11" s="53"/>
      <c r="H11" s="54" t="s">
        <v>100</v>
      </c>
      <c r="I11" s="54"/>
      <c r="J11" s="54"/>
      <c r="K11" s="54"/>
      <c r="L11" s="54"/>
      <c r="M11" s="54"/>
      <c r="N11" s="54"/>
    </row>
    <row r="12" spans="1:24" ht="33" customHeight="1">
      <c r="A12" s="33" t="s">
        <v>22</v>
      </c>
      <c r="B12" s="14" t="s">
        <v>23</v>
      </c>
      <c r="C12" s="14" t="s">
        <v>24</v>
      </c>
      <c r="D12" s="37" t="s">
        <v>25</v>
      </c>
      <c r="E12" s="37"/>
      <c r="F12" s="37"/>
      <c r="G12" s="14" t="s">
        <v>26</v>
      </c>
      <c r="H12" s="14" t="s">
        <v>27</v>
      </c>
      <c r="I12" s="37" t="s">
        <v>10</v>
      </c>
      <c r="J12" s="37"/>
      <c r="K12" s="37" t="s">
        <v>12</v>
      </c>
      <c r="L12" s="37"/>
      <c r="M12" s="37" t="s">
        <v>28</v>
      </c>
      <c r="N12" s="37"/>
    </row>
    <row r="13" spans="1:24" ht="33" customHeight="1">
      <c r="A13" s="33"/>
      <c r="B13" s="34" t="s">
        <v>29</v>
      </c>
      <c r="C13" s="34" t="s">
        <v>30</v>
      </c>
      <c r="D13" s="47" t="s">
        <v>31</v>
      </c>
      <c r="E13" s="47"/>
      <c r="F13" s="47"/>
      <c r="G13" s="15" t="s">
        <v>32</v>
      </c>
      <c r="H13" s="22">
        <v>248.07900000000001</v>
      </c>
      <c r="I13" s="50">
        <v>10</v>
      </c>
      <c r="J13" s="50"/>
      <c r="K13" s="50">
        <v>10</v>
      </c>
      <c r="L13" s="50"/>
      <c r="M13" s="39"/>
      <c r="N13" s="39"/>
    </row>
    <row r="14" spans="1:24" ht="33" customHeight="1">
      <c r="A14" s="33"/>
      <c r="B14" s="35"/>
      <c r="C14" s="36"/>
      <c r="D14" s="47" t="s">
        <v>33</v>
      </c>
      <c r="E14" s="47"/>
      <c r="F14" s="47"/>
      <c r="G14" s="15" t="s">
        <v>101</v>
      </c>
      <c r="H14" s="22" t="s">
        <v>96</v>
      </c>
      <c r="I14" s="51">
        <v>10</v>
      </c>
      <c r="J14" s="52"/>
      <c r="K14" s="51">
        <v>10</v>
      </c>
      <c r="L14" s="52"/>
      <c r="M14" s="48"/>
      <c r="N14" s="49"/>
    </row>
    <row r="15" spans="1:24" ht="33" customHeight="1">
      <c r="A15" s="33"/>
      <c r="B15" s="35"/>
      <c r="C15" s="37" t="s">
        <v>35</v>
      </c>
      <c r="D15" s="38" t="s">
        <v>36</v>
      </c>
      <c r="E15" s="38"/>
      <c r="F15" s="38"/>
      <c r="G15" s="16">
        <v>1</v>
      </c>
      <c r="H15" s="23">
        <v>1</v>
      </c>
      <c r="I15" s="42">
        <v>10</v>
      </c>
      <c r="J15" s="42"/>
      <c r="K15" s="42">
        <v>10</v>
      </c>
      <c r="L15" s="42"/>
      <c r="M15" s="39"/>
      <c r="N15" s="39"/>
    </row>
    <row r="16" spans="1:24" ht="33" customHeight="1">
      <c r="A16" s="33"/>
      <c r="B16" s="35"/>
      <c r="C16" s="37"/>
      <c r="D16" s="46" t="s">
        <v>37</v>
      </c>
      <c r="E16" s="46"/>
      <c r="F16" s="46"/>
      <c r="G16" s="5" t="s">
        <v>38</v>
      </c>
      <c r="H16" s="25" t="s">
        <v>116</v>
      </c>
      <c r="I16" s="42">
        <v>10</v>
      </c>
      <c r="J16" s="42"/>
      <c r="K16" s="42">
        <v>9</v>
      </c>
      <c r="L16" s="42"/>
      <c r="M16" s="42" t="s">
        <v>115</v>
      </c>
      <c r="N16" s="39"/>
    </row>
    <row r="17" spans="1:14" ht="33" customHeight="1">
      <c r="A17" s="33"/>
      <c r="B17" s="35"/>
      <c r="C17" s="14" t="s">
        <v>39</v>
      </c>
      <c r="D17" s="38" t="s">
        <v>40</v>
      </c>
      <c r="E17" s="38"/>
      <c r="F17" s="38"/>
      <c r="G17" s="5" t="s">
        <v>41</v>
      </c>
      <c r="H17" s="21" t="s">
        <v>41</v>
      </c>
      <c r="I17" s="42">
        <v>10</v>
      </c>
      <c r="J17" s="42"/>
      <c r="K17" s="39">
        <v>9</v>
      </c>
      <c r="L17" s="39"/>
      <c r="M17" s="39" t="s">
        <v>113</v>
      </c>
      <c r="N17" s="39"/>
    </row>
    <row r="18" spans="1:14" ht="33" customHeight="1">
      <c r="A18" s="33"/>
      <c r="B18" s="36"/>
      <c r="C18" s="14" t="s">
        <v>42</v>
      </c>
      <c r="D18" s="43" t="s">
        <v>43</v>
      </c>
      <c r="E18" s="44"/>
      <c r="F18" s="45"/>
      <c r="G18" s="5" t="s">
        <v>44</v>
      </c>
      <c r="H18" s="5" t="s">
        <v>44</v>
      </c>
      <c r="I18" s="42">
        <v>10</v>
      </c>
      <c r="J18" s="42"/>
      <c r="K18" s="42">
        <v>10</v>
      </c>
      <c r="L18" s="42"/>
      <c r="M18" s="39"/>
      <c r="N18" s="39"/>
    </row>
    <row r="19" spans="1:14" ht="33" customHeight="1">
      <c r="A19" s="33"/>
      <c r="B19" s="37" t="s">
        <v>45</v>
      </c>
      <c r="C19" s="14" t="s">
        <v>46</v>
      </c>
      <c r="D19" s="38" t="s">
        <v>47</v>
      </c>
      <c r="E19" s="38"/>
      <c r="F19" s="38"/>
      <c r="G19" s="5" t="s">
        <v>48</v>
      </c>
      <c r="H19" s="20" t="s">
        <v>48</v>
      </c>
      <c r="I19" s="42">
        <v>10</v>
      </c>
      <c r="J19" s="42"/>
      <c r="K19" s="42">
        <v>10</v>
      </c>
      <c r="L19" s="42"/>
      <c r="M19" s="39"/>
      <c r="N19" s="39"/>
    </row>
    <row r="20" spans="1:14" ht="33" customHeight="1">
      <c r="A20" s="33"/>
      <c r="B20" s="37"/>
      <c r="C20" s="14" t="s">
        <v>49</v>
      </c>
      <c r="D20" s="38" t="s">
        <v>50</v>
      </c>
      <c r="E20" s="38"/>
      <c r="F20" s="38"/>
      <c r="G20" s="5" t="s">
        <v>51</v>
      </c>
      <c r="H20" s="20" t="s">
        <v>51</v>
      </c>
      <c r="I20" s="42">
        <v>10</v>
      </c>
      <c r="J20" s="42"/>
      <c r="K20" s="42">
        <v>10</v>
      </c>
      <c r="L20" s="42"/>
      <c r="M20" s="39"/>
      <c r="N20" s="39"/>
    </row>
    <row r="21" spans="1:14" ht="33" customHeight="1">
      <c r="A21" s="33"/>
      <c r="B21" s="14" t="s">
        <v>52</v>
      </c>
      <c r="C21" s="14" t="s">
        <v>53</v>
      </c>
      <c r="D21" s="38" t="s">
        <v>54</v>
      </c>
      <c r="E21" s="38"/>
      <c r="F21" s="38"/>
      <c r="G21" s="5" t="s">
        <v>55</v>
      </c>
      <c r="H21" s="25" t="s">
        <v>111</v>
      </c>
      <c r="I21" s="42">
        <v>10</v>
      </c>
      <c r="J21" s="42"/>
      <c r="K21" s="42">
        <v>8.3000000000000007</v>
      </c>
      <c r="L21" s="42"/>
      <c r="M21" s="42" t="s">
        <v>112</v>
      </c>
      <c r="N21" s="39"/>
    </row>
    <row r="22" spans="1:14" ht="33" customHeight="1">
      <c r="A22" s="40" t="s">
        <v>56</v>
      </c>
      <c r="B22" s="40"/>
      <c r="C22" s="40"/>
      <c r="D22" s="40"/>
      <c r="E22" s="40"/>
      <c r="F22" s="40"/>
      <c r="G22" s="40"/>
      <c r="H22" s="40"/>
      <c r="I22" s="40">
        <f>J6+I13+I14+I15+I16+I17+I18+I19+I20+I21</f>
        <v>100</v>
      </c>
      <c r="J22" s="40"/>
      <c r="K22" s="60">
        <f>SUM(K13:L21)+N6</f>
        <v>96.3</v>
      </c>
      <c r="L22" s="40"/>
      <c r="M22" s="41"/>
      <c r="N22" s="41"/>
    </row>
    <row r="23" spans="1:14">
      <c r="A23" s="13" t="s">
        <v>57</v>
      </c>
      <c r="B23" s="29" t="s">
        <v>58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1"/>
    </row>
    <row r="24" spans="1:14">
      <c r="A24" s="32" t="s">
        <v>59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</row>
    <row r="25" spans="1:14" ht="51.9" customHeight="1">
      <c r="A25" s="32" t="s">
        <v>60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</row>
    <row r="26" spans="1:14" ht="41.15" customHeight="1">
      <c r="A26" s="32" t="s">
        <v>61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</sheetData>
  <mergeCells count="9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H8:I8"/>
    <mergeCell ref="J8:K8"/>
    <mergeCell ref="L8:M8"/>
    <mergeCell ref="C7:D7"/>
    <mergeCell ref="F7:G7"/>
    <mergeCell ref="H7:I7"/>
    <mergeCell ref="J7:K7"/>
    <mergeCell ref="L7:M7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M13:N13"/>
    <mergeCell ref="D14:F14"/>
    <mergeCell ref="M14:N14"/>
    <mergeCell ref="I13:J13"/>
    <mergeCell ref="K13:L13"/>
    <mergeCell ref="I14:J14"/>
    <mergeCell ref="K14:L14"/>
    <mergeCell ref="D15:F15"/>
    <mergeCell ref="M15:N15"/>
    <mergeCell ref="D16:F16"/>
    <mergeCell ref="M16:N16"/>
    <mergeCell ref="I15:J15"/>
    <mergeCell ref="K15:L15"/>
    <mergeCell ref="I16:J16"/>
    <mergeCell ref="K16:L16"/>
    <mergeCell ref="I21:J21"/>
    <mergeCell ref="K21:L21"/>
    <mergeCell ref="D17:F17"/>
    <mergeCell ref="M17:N17"/>
    <mergeCell ref="D18:F18"/>
    <mergeCell ref="M18:N18"/>
    <mergeCell ref="I17:J17"/>
    <mergeCell ref="K17:L17"/>
    <mergeCell ref="I18:J18"/>
    <mergeCell ref="K18:L18"/>
    <mergeCell ref="D19:F19"/>
    <mergeCell ref="M19:N19"/>
    <mergeCell ref="D20:F20"/>
    <mergeCell ref="M20:N20"/>
    <mergeCell ref="I19:J19"/>
    <mergeCell ref="K19:L19"/>
    <mergeCell ref="I20:J20"/>
    <mergeCell ref="K20:L20"/>
    <mergeCell ref="B23:N23"/>
    <mergeCell ref="A24:N24"/>
    <mergeCell ref="A25:N25"/>
    <mergeCell ref="A26:N26"/>
    <mergeCell ref="A10:A11"/>
    <mergeCell ref="A12:A21"/>
    <mergeCell ref="B13:B18"/>
    <mergeCell ref="B19:B20"/>
    <mergeCell ref="C13:C14"/>
    <mergeCell ref="C15:C16"/>
    <mergeCell ref="D21:F21"/>
    <mergeCell ref="M21:N21"/>
    <mergeCell ref="A22:H22"/>
    <mergeCell ref="I22:J22"/>
    <mergeCell ref="K22:L22"/>
    <mergeCell ref="M22:N22"/>
    <mergeCell ref="P2:X3"/>
    <mergeCell ref="E4:E5"/>
    <mergeCell ref="N4:N5"/>
    <mergeCell ref="A4:B9"/>
    <mergeCell ref="C4:D5"/>
    <mergeCell ref="F4:G5"/>
    <mergeCell ref="H4:I5"/>
    <mergeCell ref="J4:K5"/>
    <mergeCell ref="L4:M5"/>
    <mergeCell ref="C9:D9"/>
    <mergeCell ref="F9:G9"/>
    <mergeCell ref="H9:I9"/>
    <mergeCell ref="J9:K9"/>
    <mergeCell ref="L9:M9"/>
    <mergeCell ref="C8:D8"/>
    <mergeCell ref="F8:G8"/>
  </mergeCells>
  <phoneticPr fontId="4" type="noConversion"/>
  <pageMargins left="0.75" right="0.75" top="1" bottom="1" header="0.5" footer="0.5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3"/>
  <sheetViews>
    <sheetView topLeftCell="A10" workbookViewId="0">
      <selection activeCell="Q22" sqref="Q22"/>
    </sheetView>
  </sheetViews>
  <sheetFormatPr defaultColWidth="9" defaultRowHeight="14"/>
  <cols>
    <col min="1" max="1" width="5.1796875" style="1" customWidth="1"/>
    <col min="2" max="2" width="9" style="1"/>
    <col min="3" max="3" width="7.1796875" style="1" customWidth="1"/>
    <col min="4" max="4" width="9" style="1"/>
    <col min="5" max="5" width="12.36328125" style="1" customWidth="1"/>
    <col min="6" max="6" width="2.54296875" style="1" customWidth="1"/>
    <col min="7" max="7" width="10.90625" style="1" customWidth="1"/>
    <col min="8" max="8" width="10.08984375" style="1" customWidth="1"/>
    <col min="9" max="9" width="6.90625" style="1" customWidth="1"/>
    <col min="10" max="10" width="0.90625" style="1" customWidth="1"/>
    <col min="11" max="11" width="8" style="1" customWidth="1"/>
    <col min="12" max="12" width="1" style="1" customWidth="1"/>
    <col min="13" max="13" width="6.90625" style="1" customWidth="1"/>
    <col min="14" max="14" width="12.90625" style="1" customWidth="1"/>
    <col min="15" max="16384" width="9" style="1"/>
  </cols>
  <sheetData>
    <row r="1" spans="1:16" ht="42" customHeight="1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6" ht="21" customHeight="1">
      <c r="A2" s="28" t="s">
        <v>0</v>
      </c>
      <c r="B2" s="28"/>
      <c r="C2" s="53" t="s">
        <v>62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P2" s="8" t="s">
        <v>63</v>
      </c>
    </row>
    <row r="3" spans="1:16" ht="21" customHeight="1">
      <c r="A3" s="28" t="s">
        <v>3</v>
      </c>
      <c r="B3" s="28"/>
      <c r="C3" s="53" t="s">
        <v>4</v>
      </c>
      <c r="D3" s="53"/>
      <c r="E3" s="53"/>
      <c r="F3" s="53"/>
      <c r="G3" s="53"/>
      <c r="H3" s="63" t="s">
        <v>5</v>
      </c>
      <c r="I3" s="63"/>
      <c r="J3" s="53" t="s">
        <v>4</v>
      </c>
      <c r="K3" s="53"/>
      <c r="L3" s="53"/>
      <c r="M3" s="53"/>
      <c r="N3" s="53"/>
    </row>
    <row r="4" spans="1:16" ht="15" customHeight="1">
      <c r="A4" s="28" t="s">
        <v>6</v>
      </c>
      <c r="B4" s="28"/>
      <c r="C4" s="28"/>
      <c r="D4" s="28"/>
      <c r="E4" s="28" t="s">
        <v>7</v>
      </c>
      <c r="F4" s="28" t="s">
        <v>8</v>
      </c>
      <c r="G4" s="28"/>
      <c r="H4" s="28" t="s">
        <v>9</v>
      </c>
      <c r="I4" s="28"/>
      <c r="J4" s="28" t="s">
        <v>10</v>
      </c>
      <c r="K4" s="28"/>
      <c r="L4" s="28" t="s">
        <v>11</v>
      </c>
      <c r="M4" s="28"/>
      <c r="N4" s="28" t="s">
        <v>12</v>
      </c>
    </row>
    <row r="5" spans="1:16" ht="15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6" ht="15" customHeight="1">
      <c r="A6" s="28"/>
      <c r="B6" s="28"/>
      <c r="C6" s="56" t="s">
        <v>13</v>
      </c>
      <c r="D6" s="56"/>
      <c r="E6" s="12">
        <v>537.66999999999996</v>
      </c>
      <c r="F6" s="61">
        <v>537.66999999999996</v>
      </c>
      <c r="G6" s="62"/>
      <c r="H6" s="55">
        <v>339.46</v>
      </c>
      <c r="I6" s="55"/>
      <c r="J6" s="28">
        <v>10</v>
      </c>
      <c r="K6" s="28"/>
      <c r="L6" s="57">
        <f>H6/F6</f>
        <v>0.63135380437815014</v>
      </c>
      <c r="M6" s="57"/>
      <c r="N6" s="9">
        <f>L6*J6</f>
        <v>6.3135380437815014</v>
      </c>
    </row>
    <row r="7" spans="1:16" ht="15" customHeight="1">
      <c r="A7" s="28"/>
      <c r="B7" s="28"/>
      <c r="C7" s="28" t="s">
        <v>14</v>
      </c>
      <c r="D7" s="28"/>
      <c r="E7" s="12" t="s">
        <v>88</v>
      </c>
      <c r="F7" s="28">
        <v>537.66999999999996</v>
      </c>
      <c r="G7" s="28"/>
      <c r="H7" s="55">
        <v>339.46</v>
      </c>
      <c r="I7" s="55"/>
      <c r="J7" s="28" t="s">
        <v>15</v>
      </c>
      <c r="K7" s="28"/>
      <c r="L7" s="28"/>
      <c r="M7" s="28"/>
      <c r="N7" s="2" t="s">
        <v>15</v>
      </c>
    </row>
    <row r="8" spans="1:16" ht="15" customHeight="1">
      <c r="A8" s="28"/>
      <c r="B8" s="28"/>
      <c r="C8" s="28" t="s">
        <v>16</v>
      </c>
      <c r="D8" s="28"/>
      <c r="E8" s="11"/>
      <c r="F8" s="28"/>
      <c r="G8" s="28"/>
      <c r="H8" s="28"/>
      <c r="I8" s="28"/>
      <c r="J8" s="28" t="s">
        <v>15</v>
      </c>
      <c r="K8" s="28"/>
      <c r="L8" s="28"/>
      <c r="M8" s="28"/>
      <c r="N8" s="2" t="s">
        <v>15</v>
      </c>
    </row>
    <row r="9" spans="1:16" ht="15" customHeight="1">
      <c r="A9" s="28"/>
      <c r="B9" s="28"/>
      <c r="C9" s="28" t="s">
        <v>17</v>
      </c>
      <c r="D9" s="28"/>
      <c r="E9" s="2"/>
      <c r="F9" s="28"/>
      <c r="G9" s="28"/>
      <c r="H9" s="28"/>
      <c r="I9" s="28"/>
      <c r="J9" s="28" t="s">
        <v>15</v>
      </c>
      <c r="K9" s="28"/>
      <c r="L9" s="28"/>
      <c r="M9" s="28"/>
      <c r="N9" s="2" t="s">
        <v>15</v>
      </c>
    </row>
    <row r="10" spans="1:16" ht="15" customHeight="1">
      <c r="A10" s="28" t="s">
        <v>18</v>
      </c>
      <c r="B10" s="28" t="s">
        <v>19</v>
      </c>
      <c r="C10" s="28"/>
      <c r="D10" s="28"/>
      <c r="E10" s="28"/>
      <c r="F10" s="28"/>
      <c r="G10" s="28"/>
      <c r="H10" s="28" t="s">
        <v>20</v>
      </c>
      <c r="I10" s="28"/>
      <c r="J10" s="28"/>
      <c r="K10" s="28"/>
      <c r="L10" s="28"/>
      <c r="M10" s="28"/>
      <c r="N10" s="28"/>
    </row>
    <row r="11" spans="1:16" ht="42" customHeight="1">
      <c r="A11" s="28"/>
      <c r="B11" s="53" t="s">
        <v>64</v>
      </c>
      <c r="C11" s="53"/>
      <c r="D11" s="53"/>
      <c r="E11" s="53"/>
      <c r="F11" s="53"/>
      <c r="G11" s="53"/>
      <c r="H11" s="54" t="s">
        <v>94</v>
      </c>
      <c r="I11" s="54"/>
      <c r="J11" s="54"/>
      <c r="K11" s="54"/>
      <c r="L11" s="54"/>
      <c r="M11" s="54"/>
      <c r="N11" s="54"/>
    </row>
    <row r="12" spans="1:16" ht="32" customHeight="1">
      <c r="A12" s="59" t="s">
        <v>22</v>
      </c>
      <c r="B12" s="4" t="s">
        <v>23</v>
      </c>
      <c r="C12" s="4" t="s">
        <v>24</v>
      </c>
      <c r="D12" s="39" t="s">
        <v>25</v>
      </c>
      <c r="E12" s="39"/>
      <c r="F12" s="39"/>
      <c r="G12" s="4" t="s">
        <v>26</v>
      </c>
      <c r="H12" s="4" t="s">
        <v>27</v>
      </c>
      <c r="I12" s="39" t="s">
        <v>10</v>
      </c>
      <c r="J12" s="39"/>
      <c r="K12" s="39" t="s">
        <v>12</v>
      </c>
      <c r="L12" s="39"/>
      <c r="M12" s="39" t="s">
        <v>28</v>
      </c>
      <c r="N12" s="39"/>
    </row>
    <row r="13" spans="1:16" ht="36" customHeight="1">
      <c r="A13" s="59"/>
      <c r="B13" s="39" t="s">
        <v>29</v>
      </c>
      <c r="C13" s="4" t="s">
        <v>30</v>
      </c>
      <c r="D13" s="38" t="s">
        <v>65</v>
      </c>
      <c r="E13" s="38"/>
      <c r="F13" s="38"/>
      <c r="G13" s="17" t="s">
        <v>91</v>
      </c>
      <c r="H13" s="6" t="s">
        <v>92</v>
      </c>
      <c r="I13" s="39">
        <v>20</v>
      </c>
      <c r="J13" s="39"/>
      <c r="K13" s="39">
        <v>20</v>
      </c>
      <c r="L13" s="39"/>
      <c r="M13" s="39"/>
      <c r="N13" s="39"/>
    </row>
    <row r="14" spans="1:16" ht="36" customHeight="1">
      <c r="A14" s="59"/>
      <c r="B14" s="39"/>
      <c r="C14" s="4" t="s">
        <v>35</v>
      </c>
      <c r="D14" s="38" t="s">
        <v>66</v>
      </c>
      <c r="E14" s="38"/>
      <c r="F14" s="38"/>
      <c r="G14" s="5" t="s">
        <v>67</v>
      </c>
      <c r="H14" s="5" t="s">
        <v>67</v>
      </c>
      <c r="I14" s="39">
        <v>15</v>
      </c>
      <c r="J14" s="39"/>
      <c r="K14" s="39">
        <v>15</v>
      </c>
      <c r="L14" s="39"/>
      <c r="M14" s="39"/>
      <c r="N14" s="39"/>
    </row>
    <row r="15" spans="1:16" ht="36" customHeight="1">
      <c r="A15" s="59"/>
      <c r="B15" s="39"/>
      <c r="C15" s="4" t="s">
        <v>39</v>
      </c>
      <c r="D15" s="38" t="s">
        <v>68</v>
      </c>
      <c r="E15" s="38"/>
      <c r="F15" s="38"/>
      <c r="G15" s="5" t="s">
        <v>41</v>
      </c>
      <c r="H15" s="5" t="s">
        <v>41</v>
      </c>
      <c r="I15" s="39">
        <v>15</v>
      </c>
      <c r="J15" s="39"/>
      <c r="K15" s="39">
        <v>15</v>
      </c>
      <c r="L15" s="39"/>
      <c r="M15" s="39"/>
      <c r="N15" s="39"/>
    </row>
    <row r="16" spans="1:16" ht="36" customHeight="1">
      <c r="A16" s="59"/>
      <c r="B16" s="39" t="s">
        <v>45</v>
      </c>
      <c r="C16" s="4" t="s">
        <v>46</v>
      </c>
      <c r="D16" s="38" t="s">
        <v>69</v>
      </c>
      <c r="E16" s="38"/>
      <c r="F16" s="38"/>
      <c r="G16" s="5" t="s">
        <v>70</v>
      </c>
      <c r="H16" s="5" t="s">
        <v>70</v>
      </c>
      <c r="I16" s="39">
        <v>15</v>
      </c>
      <c r="J16" s="39"/>
      <c r="K16" s="39">
        <v>15</v>
      </c>
      <c r="L16" s="39"/>
      <c r="M16" s="39"/>
      <c r="N16" s="39"/>
    </row>
    <row r="17" spans="1:14" ht="36" customHeight="1">
      <c r="A17" s="59"/>
      <c r="B17" s="39"/>
      <c r="C17" s="4" t="s">
        <v>49</v>
      </c>
      <c r="D17" s="38" t="s">
        <v>50</v>
      </c>
      <c r="E17" s="38"/>
      <c r="F17" s="38"/>
      <c r="G17" s="5" t="s">
        <v>51</v>
      </c>
      <c r="H17" s="5" t="s">
        <v>51</v>
      </c>
      <c r="I17" s="39">
        <v>15</v>
      </c>
      <c r="J17" s="39"/>
      <c r="K17" s="39">
        <v>15</v>
      </c>
      <c r="L17" s="39"/>
      <c r="M17" s="39"/>
      <c r="N17" s="39"/>
    </row>
    <row r="18" spans="1:14" ht="36" customHeight="1">
      <c r="A18" s="59"/>
      <c r="B18" s="4" t="s">
        <v>52</v>
      </c>
      <c r="C18" s="4" t="s">
        <v>53</v>
      </c>
      <c r="D18" s="38" t="s">
        <v>71</v>
      </c>
      <c r="E18" s="38"/>
      <c r="F18" s="38"/>
      <c r="G18" s="5" t="s">
        <v>55</v>
      </c>
      <c r="H18" s="6" t="s">
        <v>93</v>
      </c>
      <c r="I18" s="39">
        <v>10</v>
      </c>
      <c r="J18" s="39"/>
      <c r="K18" s="39">
        <v>10</v>
      </c>
      <c r="L18" s="39"/>
      <c r="M18" s="39"/>
      <c r="N18" s="39"/>
    </row>
    <row r="19" spans="1:14" ht="27" customHeight="1">
      <c r="A19" s="40" t="s">
        <v>56</v>
      </c>
      <c r="B19" s="40"/>
      <c r="C19" s="40"/>
      <c r="D19" s="40"/>
      <c r="E19" s="40"/>
      <c r="F19" s="40"/>
      <c r="G19" s="40"/>
      <c r="H19" s="40"/>
      <c r="I19" s="40">
        <f>J6+I13+I14+I15+I16+I17+I18</f>
        <v>100</v>
      </c>
      <c r="J19" s="40"/>
      <c r="K19" s="60">
        <f>SUM(K13:L18)+N6</f>
        <v>96.313538043781506</v>
      </c>
      <c r="L19" s="40"/>
      <c r="M19" s="38" t="s">
        <v>102</v>
      </c>
      <c r="N19" s="38"/>
    </row>
    <row r="20" spans="1:14">
      <c r="A20" s="13" t="s">
        <v>57</v>
      </c>
      <c r="B20" s="29" t="s">
        <v>58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1"/>
    </row>
    <row r="21" spans="1:14">
      <c r="A21" s="32" t="s">
        <v>59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</row>
    <row r="22" spans="1:14" ht="51.9" customHeight="1">
      <c r="A22" s="32" t="s">
        <v>60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</row>
    <row r="23" spans="1:14" ht="41.15" customHeight="1">
      <c r="A23" s="32" t="s">
        <v>61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</sheetData>
  <mergeCells count="79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J8:K8"/>
    <mergeCell ref="L8:M8"/>
    <mergeCell ref="C7:D7"/>
    <mergeCell ref="F7:G7"/>
    <mergeCell ref="H7:I7"/>
    <mergeCell ref="J7:K7"/>
    <mergeCell ref="L7:M7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A21:N21"/>
    <mergeCell ref="A22:N22"/>
    <mergeCell ref="A23:N23"/>
    <mergeCell ref="A10:A11"/>
    <mergeCell ref="A12:A18"/>
    <mergeCell ref="B13:B15"/>
    <mergeCell ref="B16:B17"/>
    <mergeCell ref="A19:H19"/>
    <mergeCell ref="I19:J19"/>
    <mergeCell ref="K19:L19"/>
    <mergeCell ref="M19:N19"/>
    <mergeCell ref="B20:N20"/>
    <mergeCell ref="D17:F17"/>
    <mergeCell ref="I17:J17"/>
    <mergeCell ref="K17:L17"/>
    <mergeCell ref="M17:N17"/>
    <mergeCell ref="E4:E5"/>
    <mergeCell ref="N4:N5"/>
    <mergeCell ref="A4:B9"/>
    <mergeCell ref="C4:D5"/>
    <mergeCell ref="F4:G5"/>
    <mergeCell ref="H4:I5"/>
    <mergeCell ref="J4:K5"/>
    <mergeCell ref="L4:M5"/>
    <mergeCell ref="C9:D9"/>
    <mergeCell ref="F9:G9"/>
    <mergeCell ref="H9:I9"/>
    <mergeCell ref="J9:K9"/>
    <mergeCell ref="L9:M9"/>
    <mergeCell ref="C8:D8"/>
    <mergeCell ref="F8:G8"/>
    <mergeCell ref="H8:I8"/>
  </mergeCells>
  <phoneticPr fontId="4" type="noConversion"/>
  <pageMargins left="0.75" right="0.75" top="1" bottom="1" header="0.5" footer="0.5"/>
  <pageSetup paperSize="9" scale="85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5"/>
  <sheetViews>
    <sheetView tabSelected="1" topLeftCell="A13" workbookViewId="0">
      <selection activeCell="K21" sqref="K21:L21"/>
    </sheetView>
  </sheetViews>
  <sheetFormatPr defaultColWidth="9" defaultRowHeight="14"/>
  <cols>
    <col min="1" max="1" width="5.1796875" style="1" customWidth="1"/>
    <col min="2" max="2" width="9" style="1"/>
    <col min="3" max="3" width="7.1796875" style="1" customWidth="1"/>
    <col min="4" max="4" width="9" style="1"/>
    <col min="5" max="5" width="12.36328125" style="1" customWidth="1"/>
    <col min="6" max="6" width="2.36328125" style="1" customWidth="1"/>
    <col min="7" max="7" width="10.90625" style="1" customWidth="1"/>
    <col min="8" max="8" width="10.08984375" style="1" customWidth="1"/>
    <col min="9" max="9" width="6.90625" style="1" customWidth="1"/>
    <col min="10" max="10" width="0.90625" style="1" customWidth="1"/>
    <col min="11" max="11" width="8" style="1" customWidth="1"/>
    <col min="12" max="12" width="1" style="1" customWidth="1"/>
    <col min="13" max="13" width="6.90625" style="1" customWidth="1"/>
    <col min="14" max="14" width="12.90625" style="1" customWidth="1"/>
    <col min="15" max="16384" width="9" style="1"/>
  </cols>
  <sheetData>
    <row r="1" spans="1:18" ht="42" customHeight="1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8" ht="26" customHeight="1">
      <c r="A2" s="28" t="s">
        <v>0</v>
      </c>
      <c r="B2" s="28"/>
      <c r="C2" s="53" t="s">
        <v>72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P2" s="8" t="s">
        <v>73</v>
      </c>
    </row>
    <row r="3" spans="1:18" ht="26" customHeight="1">
      <c r="A3" s="28" t="s">
        <v>3</v>
      </c>
      <c r="B3" s="28"/>
      <c r="C3" s="53" t="s">
        <v>4</v>
      </c>
      <c r="D3" s="53"/>
      <c r="E3" s="53"/>
      <c r="F3" s="53"/>
      <c r="G3" s="53"/>
      <c r="H3" s="63" t="s">
        <v>5</v>
      </c>
      <c r="I3" s="63"/>
      <c r="J3" s="53" t="s">
        <v>4</v>
      </c>
      <c r="K3" s="53"/>
      <c r="L3" s="53"/>
      <c r="M3" s="53"/>
      <c r="N3" s="53"/>
    </row>
    <row r="4" spans="1:18" ht="15" customHeight="1">
      <c r="A4" s="28" t="s">
        <v>6</v>
      </c>
      <c r="B4" s="28"/>
      <c r="C4" s="28"/>
      <c r="D4" s="28"/>
      <c r="E4" s="28" t="s">
        <v>7</v>
      </c>
      <c r="F4" s="28" t="s">
        <v>8</v>
      </c>
      <c r="G4" s="28"/>
      <c r="H4" s="28" t="s">
        <v>9</v>
      </c>
      <c r="I4" s="28"/>
      <c r="J4" s="28" t="s">
        <v>10</v>
      </c>
      <c r="K4" s="28"/>
      <c r="L4" s="28" t="s">
        <v>11</v>
      </c>
      <c r="M4" s="28"/>
      <c r="N4" s="28" t="s">
        <v>12</v>
      </c>
    </row>
    <row r="5" spans="1:18" ht="15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8" ht="15" customHeight="1">
      <c r="A6" s="28"/>
      <c r="B6" s="28"/>
      <c r="C6" s="56" t="s">
        <v>13</v>
      </c>
      <c r="D6" s="56"/>
      <c r="E6" s="3" t="s">
        <v>89</v>
      </c>
      <c r="F6" s="61">
        <v>1668.32</v>
      </c>
      <c r="G6" s="62"/>
      <c r="H6" s="55">
        <v>1538</v>
      </c>
      <c r="I6" s="55"/>
      <c r="J6" s="28">
        <v>10</v>
      </c>
      <c r="K6" s="28"/>
      <c r="L6" s="57">
        <f>H6/F6</f>
        <v>0.92188548959432248</v>
      </c>
      <c r="M6" s="57"/>
      <c r="N6" s="9">
        <f>L6*J6</f>
        <v>9.2188548959432239</v>
      </c>
    </row>
    <row r="7" spans="1:18" ht="15" customHeight="1">
      <c r="A7" s="28"/>
      <c r="B7" s="28"/>
      <c r="C7" s="28" t="s">
        <v>14</v>
      </c>
      <c r="D7" s="28"/>
      <c r="E7" s="2">
        <v>1668.32</v>
      </c>
      <c r="F7" s="61">
        <v>1668.32</v>
      </c>
      <c r="G7" s="62"/>
      <c r="H7" s="55">
        <v>1538</v>
      </c>
      <c r="I7" s="55"/>
      <c r="J7" s="28" t="s">
        <v>15</v>
      </c>
      <c r="K7" s="28"/>
      <c r="L7" s="28"/>
      <c r="M7" s="28"/>
      <c r="N7" s="2" t="s">
        <v>15</v>
      </c>
    </row>
    <row r="8" spans="1:18" ht="15" customHeight="1">
      <c r="A8" s="28"/>
      <c r="B8" s="28"/>
      <c r="C8" s="28" t="s">
        <v>16</v>
      </c>
      <c r="D8" s="28"/>
      <c r="E8" s="2"/>
      <c r="F8" s="28"/>
      <c r="G8" s="28"/>
      <c r="H8" s="28"/>
      <c r="I8" s="28"/>
      <c r="J8" s="28" t="s">
        <v>15</v>
      </c>
      <c r="K8" s="28"/>
      <c r="L8" s="28"/>
      <c r="M8" s="28"/>
      <c r="N8" s="2" t="s">
        <v>15</v>
      </c>
    </row>
    <row r="9" spans="1:18" ht="15" customHeight="1">
      <c r="A9" s="28"/>
      <c r="B9" s="28"/>
      <c r="C9" s="28" t="s">
        <v>17</v>
      </c>
      <c r="D9" s="28"/>
      <c r="E9" s="2"/>
      <c r="F9" s="28"/>
      <c r="G9" s="28"/>
      <c r="H9" s="28"/>
      <c r="I9" s="28"/>
      <c r="J9" s="28" t="s">
        <v>15</v>
      </c>
      <c r="K9" s="28"/>
      <c r="L9" s="28"/>
      <c r="M9" s="28"/>
      <c r="N9" s="2" t="s">
        <v>15</v>
      </c>
    </row>
    <row r="10" spans="1:18" ht="23" customHeight="1">
      <c r="A10" s="39" t="s">
        <v>18</v>
      </c>
      <c r="B10" s="39" t="s">
        <v>19</v>
      </c>
      <c r="C10" s="39"/>
      <c r="D10" s="39"/>
      <c r="E10" s="39"/>
      <c r="F10" s="39"/>
      <c r="G10" s="39"/>
      <c r="H10" s="39" t="s">
        <v>20</v>
      </c>
      <c r="I10" s="39"/>
      <c r="J10" s="39"/>
      <c r="K10" s="39"/>
      <c r="L10" s="39"/>
      <c r="M10" s="39"/>
      <c r="N10" s="39"/>
      <c r="R10" s="10"/>
    </row>
    <row r="11" spans="1:18" ht="51" customHeight="1">
      <c r="A11" s="39"/>
      <c r="B11" s="38" t="s">
        <v>74</v>
      </c>
      <c r="C11" s="38"/>
      <c r="D11" s="38"/>
      <c r="E11" s="38"/>
      <c r="F11" s="38"/>
      <c r="G11" s="38"/>
      <c r="H11" s="38" t="s">
        <v>103</v>
      </c>
      <c r="I11" s="38"/>
      <c r="J11" s="38"/>
      <c r="K11" s="38"/>
      <c r="L11" s="38"/>
      <c r="M11" s="38"/>
      <c r="N11" s="38"/>
    </row>
    <row r="12" spans="1:18" customFormat="1" ht="30.9" customHeight="1">
      <c r="A12" s="59" t="s">
        <v>22</v>
      </c>
      <c r="B12" s="4" t="s">
        <v>23</v>
      </c>
      <c r="C12" s="4" t="s">
        <v>24</v>
      </c>
      <c r="D12" s="39" t="s">
        <v>25</v>
      </c>
      <c r="E12" s="39"/>
      <c r="F12" s="39"/>
      <c r="G12" s="4" t="s">
        <v>26</v>
      </c>
      <c r="H12" s="4" t="s">
        <v>27</v>
      </c>
      <c r="I12" s="39" t="s">
        <v>10</v>
      </c>
      <c r="J12" s="39"/>
      <c r="K12" s="39" t="s">
        <v>12</v>
      </c>
      <c r="L12" s="39"/>
      <c r="M12" s="39" t="s">
        <v>28</v>
      </c>
      <c r="N12" s="39"/>
    </row>
    <row r="13" spans="1:18" customFormat="1" ht="35" customHeight="1">
      <c r="A13" s="59"/>
      <c r="B13" s="39" t="s">
        <v>29</v>
      </c>
      <c r="C13" s="4" t="s">
        <v>30</v>
      </c>
      <c r="D13" s="38" t="s">
        <v>75</v>
      </c>
      <c r="E13" s="38"/>
      <c r="F13" s="38"/>
      <c r="G13" s="5" t="s">
        <v>32</v>
      </c>
      <c r="H13" s="25" t="s">
        <v>98</v>
      </c>
      <c r="I13" s="42">
        <v>20</v>
      </c>
      <c r="J13" s="42"/>
      <c r="K13" s="42">
        <v>20</v>
      </c>
      <c r="L13" s="42"/>
      <c r="M13" s="39"/>
      <c r="N13" s="39"/>
    </row>
    <row r="14" spans="1:18" customFormat="1" ht="35" customHeight="1">
      <c r="A14" s="59"/>
      <c r="B14" s="39"/>
      <c r="C14" s="4" t="s">
        <v>35</v>
      </c>
      <c r="D14" s="38" t="s">
        <v>76</v>
      </c>
      <c r="E14" s="38"/>
      <c r="F14" s="38"/>
      <c r="G14" s="5" t="s">
        <v>67</v>
      </c>
      <c r="H14" s="26">
        <v>1</v>
      </c>
      <c r="I14" s="42">
        <v>15</v>
      </c>
      <c r="J14" s="42"/>
      <c r="K14" s="42">
        <v>15</v>
      </c>
      <c r="L14" s="42"/>
      <c r="M14" s="39"/>
      <c r="N14" s="39"/>
    </row>
    <row r="15" spans="1:18" customFormat="1" ht="35" customHeight="1">
      <c r="A15" s="59"/>
      <c r="B15" s="39"/>
      <c r="C15" s="4" t="s">
        <v>39</v>
      </c>
      <c r="D15" s="38" t="s">
        <v>77</v>
      </c>
      <c r="E15" s="38"/>
      <c r="F15" s="38"/>
      <c r="G15" s="5" t="s">
        <v>41</v>
      </c>
      <c r="H15" s="24" t="s">
        <v>41</v>
      </c>
      <c r="I15" s="42">
        <v>15</v>
      </c>
      <c r="J15" s="42"/>
      <c r="K15" s="42">
        <v>14</v>
      </c>
      <c r="L15" s="42"/>
      <c r="M15" s="39" t="s">
        <v>113</v>
      </c>
      <c r="N15" s="39"/>
    </row>
    <row r="16" spans="1:18" customFormat="1" ht="35" customHeight="1">
      <c r="A16" s="59"/>
      <c r="B16" s="39" t="s">
        <v>45</v>
      </c>
      <c r="C16" s="39" t="s">
        <v>78</v>
      </c>
      <c r="D16" s="38" t="s">
        <v>79</v>
      </c>
      <c r="E16" s="38"/>
      <c r="F16" s="38"/>
      <c r="G16" s="5" t="s">
        <v>80</v>
      </c>
      <c r="H16" s="24" t="s">
        <v>80</v>
      </c>
      <c r="I16" s="42">
        <v>7.5</v>
      </c>
      <c r="J16" s="42"/>
      <c r="K16" s="42">
        <v>7.5</v>
      </c>
      <c r="L16" s="42"/>
      <c r="M16" s="39"/>
      <c r="N16" s="39"/>
    </row>
    <row r="17" spans="1:14" customFormat="1" ht="35" customHeight="1">
      <c r="A17" s="59"/>
      <c r="B17" s="39"/>
      <c r="C17" s="39"/>
      <c r="D17" s="38" t="s">
        <v>81</v>
      </c>
      <c r="E17" s="38"/>
      <c r="F17" s="38"/>
      <c r="G17" s="5" t="s">
        <v>80</v>
      </c>
      <c r="H17" s="24" t="s">
        <v>80</v>
      </c>
      <c r="I17" s="42">
        <v>7.5</v>
      </c>
      <c r="J17" s="42"/>
      <c r="K17" s="42">
        <v>7.5</v>
      </c>
      <c r="L17" s="42"/>
      <c r="M17" s="39"/>
      <c r="N17" s="39"/>
    </row>
    <row r="18" spans="1:14" customFormat="1" ht="35" customHeight="1">
      <c r="A18" s="59"/>
      <c r="B18" s="39"/>
      <c r="C18" s="4" t="s">
        <v>82</v>
      </c>
      <c r="D18" s="38" t="s">
        <v>83</v>
      </c>
      <c r="E18" s="38"/>
      <c r="F18" s="38"/>
      <c r="G18" s="5" t="s">
        <v>84</v>
      </c>
      <c r="H18" s="24" t="s">
        <v>84</v>
      </c>
      <c r="I18" s="42">
        <v>7.5</v>
      </c>
      <c r="J18" s="42"/>
      <c r="K18" s="42">
        <v>7.5</v>
      </c>
      <c r="L18" s="42"/>
      <c r="M18" s="39"/>
      <c r="N18" s="39"/>
    </row>
    <row r="19" spans="1:14" customFormat="1" ht="35" customHeight="1">
      <c r="A19" s="59"/>
      <c r="B19" s="39"/>
      <c r="C19" s="4" t="s">
        <v>49</v>
      </c>
      <c r="D19" s="38" t="s">
        <v>85</v>
      </c>
      <c r="E19" s="38"/>
      <c r="F19" s="38"/>
      <c r="G19" s="5" t="s">
        <v>86</v>
      </c>
      <c r="H19" s="24" t="s">
        <v>86</v>
      </c>
      <c r="I19" s="42">
        <v>7.5</v>
      </c>
      <c r="J19" s="42"/>
      <c r="K19" s="42">
        <v>6.5</v>
      </c>
      <c r="L19" s="42"/>
      <c r="M19" s="42" t="s">
        <v>117</v>
      </c>
      <c r="N19" s="39"/>
    </row>
    <row r="20" spans="1:14" customFormat="1" ht="35" customHeight="1">
      <c r="A20" s="59"/>
      <c r="B20" s="4" t="s">
        <v>52</v>
      </c>
      <c r="C20" s="4" t="s">
        <v>53</v>
      </c>
      <c r="D20" s="38" t="s">
        <v>87</v>
      </c>
      <c r="E20" s="38"/>
      <c r="F20" s="38"/>
      <c r="G20" s="5" t="s">
        <v>55</v>
      </c>
      <c r="H20" s="25" t="s">
        <v>97</v>
      </c>
      <c r="I20" s="42">
        <v>10</v>
      </c>
      <c r="J20" s="42"/>
      <c r="K20" s="42">
        <v>8.8000000000000007</v>
      </c>
      <c r="L20" s="42"/>
      <c r="M20" s="42" t="s">
        <v>112</v>
      </c>
      <c r="N20" s="39"/>
    </row>
    <row r="21" spans="1:14" ht="19" customHeight="1">
      <c r="A21" s="40" t="s">
        <v>56</v>
      </c>
      <c r="B21" s="40"/>
      <c r="C21" s="40"/>
      <c r="D21" s="40"/>
      <c r="E21" s="40"/>
      <c r="F21" s="40"/>
      <c r="G21" s="40"/>
      <c r="H21" s="40"/>
      <c r="I21" s="40">
        <f>J6+I13+I14+I15+I16+I17+I18+I19+I20</f>
        <v>100</v>
      </c>
      <c r="J21" s="40"/>
      <c r="K21" s="60">
        <f>N6+K13+K14+K15+K16+K17+K18+K19+K20</f>
        <v>96.018854895943221</v>
      </c>
      <c r="L21" s="60"/>
      <c r="M21" s="41"/>
      <c r="N21" s="41"/>
    </row>
    <row r="22" spans="1:14">
      <c r="A22" s="7" t="s">
        <v>57</v>
      </c>
      <c r="B22" s="64" t="s">
        <v>58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6"/>
    </row>
    <row r="23" spans="1:14">
      <c r="A23" s="32" t="s">
        <v>59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  <row r="24" spans="1:14" ht="51.9" customHeight="1">
      <c r="A24" s="32" t="s">
        <v>60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</row>
    <row r="25" spans="1:14" ht="41.15" customHeight="1">
      <c r="A25" s="32" t="s">
        <v>61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</row>
  </sheetData>
  <mergeCells count="8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J8:K8"/>
    <mergeCell ref="L8:M8"/>
    <mergeCell ref="C7:D7"/>
    <mergeCell ref="F7:G7"/>
    <mergeCell ref="H7:I7"/>
    <mergeCell ref="J7:K7"/>
    <mergeCell ref="L7:M7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M13:N13"/>
    <mergeCell ref="D14:F14"/>
    <mergeCell ref="M14:N14"/>
    <mergeCell ref="I13:J13"/>
    <mergeCell ref="K13:L13"/>
    <mergeCell ref="I14:J14"/>
    <mergeCell ref="K14:L14"/>
    <mergeCell ref="D15:F15"/>
    <mergeCell ref="M15:N15"/>
    <mergeCell ref="D16:F16"/>
    <mergeCell ref="M16:N16"/>
    <mergeCell ref="I15:J15"/>
    <mergeCell ref="K15:L15"/>
    <mergeCell ref="I16:J16"/>
    <mergeCell ref="K16:L16"/>
    <mergeCell ref="D17:F17"/>
    <mergeCell ref="M17:N17"/>
    <mergeCell ref="D18:F18"/>
    <mergeCell ref="M18:N18"/>
    <mergeCell ref="I17:J17"/>
    <mergeCell ref="K17:L17"/>
    <mergeCell ref="I18:J18"/>
    <mergeCell ref="K18:L18"/>
    <mergeCell ref="M20:N20"/>
    <mergeCell ref="I20:J20"/>
    <mergeCell ref="K20:L20"/>
    <mergeCell ref="I19:J19"/>
    <mergeCell ref="K19:L19"/>
    <mergeCell ref="A23:N23"/>
    <mergeCell ref="A24:N24"/>
    <mergeCell ref="A25:N25"/>
    <mergeCell ref="A10:A11"/>
    <mergeCell ref="A12:A20"/>
    <mergeCell ref="B13:B15"/>
    <mergeCell ref="B16:B19"/>
    <mergeCell ref="C16:C17"/>
    <mergeCell ref="A21:H21"/>
    <mergeCell ref="I21:J21"/>
    <mergeCell ref="K21:L21"/>
    <mergeCell ref="M21:N21"/>
    <mergeCell ref="B22:N22"/>
    <mergeCell ref="D19:F19"/>
    <mergeCell ref="M19:N19"/>
    <mergeCell ref="D20:F20"/>
    <mergeCell ref="E4:E5"/>
    <mergeCell ref="N4:N5"/>
    <mergeCell ref="A4:B9"/>
    <mergeCell ref="C4:D5"/>
    <mergeCell ref="F4:G5"/>
    <mergeCell ref="H4:I5"/>
    <mergeCell ref="J4:K5"/>
    <mergeCell ref="L4:M5"/>
    <mergeCell ref="C9:D9"/>
    <mergeCell ref="F9:G9"/>
    <mergeCell ref="H9:I9"/>
    <mergeCell ref="J9:K9"/>
    <mergeCell ref="L9:M9"/>
    <mergeCell ref="C8:D8"/>
    <mergeCell ref="F8:G8"/>
    <mergeCell ref="H8:I8"/>
  </mergeCells>
  <phoneticPr fontId="4" type="noConversion"/>
  <pageMargins left="0.75" right="0.75" top="1" bottom="1" header="0.5" footer="0.5"/>
  <pageSetup paperSize="9" scale="85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6"/>
  <sheetViews>
    <sheetView topLeftCell="A14" zoomScale="85" zoomScaleNormal="85" workbookViewId="0">
      <selection activeCell="W22" sqref="W22"/>
    </sheetView>
  </sheetViews>
  <sheetFormatPr defaultColWidth="9" defaultRowHeight="14"/>
  <cols>
    <col min="1" max="1" width="5.1796875" style="1" customWidth="1"/>
    <col min="2" max="2" width="9" style="1"/>
    <col min="3" max="3" width="7.1796875" style="1" customWidth="1"/>
    <col min="4" max="4" width="9" style="1"/>
    <col min="5" max="5" width="12.36328125" style="1" customWidth="1"/>
    <col min="6" max="6" width="2.36328125" style="1" customWidth="1"/>
    <col min="7" max="7" width="10.90625" style="1" customWidth="1"/>
    <col min="8" max="8" width="10.08984375" style="1" customWidth="1"/>
    <col min="9" max="9" width="6.90625" style="1" customWidth="1"/>
    <col min="10" max="10" width="0.90625" style="1" customWidth="1"/>
    <col min="11" max="11" width="8" style="1" customWidth="1"/>
    <col min="12" max="12" width="1" style="1" customWidth="1"/>
    <col min="13" max="13" width="8.90625" style="1" customWidth="1"/>
    <col min="14" max="14" width="14.90625" style="1" customWidth="1"/>
    <col min="15" max="16384" width="9" style="1"/>
  </cols>
  <sheetData>
    <row r="1" spans="1:24" ht="42" customHeight="1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24" ht="30" customHeight="1">
      <c r="A2" s="28" t="s">
        <v>0</v>
      </c>
      <c r="B2" s="28"/>
      <c r="C2" s="53" t="s">
        <v>104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P2" s="27" t="s">
        <v>2</v>
      </c>
      <c r="Q2" s="27"/>
      <c r="R2" s="27"/>
      <c r="S2" s="27"/>
      <c r="T2" s="27"/>
      <c r="U2" s="27"/>
      <c r="V2" s="27"/>
      <c r="W2" s="27"/>
      <c r="X2" s="27"/>
    </row>
    <row r="3" spans="1:24" ht="32" customHeight="1">
      <c r="A3" s="28" t="s">
        <v>3</v>
      </c>
      <c r="B3" s="28"/>
      <c r="C3" s="53" t="s">
        <v>4</v>
      </c>
      <c r="D3" s="53"/>
      <c r="E3" s="53"/>
      <c r="F3" s="53"/>
      <c r="G3" s="53"/>
      <c r="H3" s="28" t="s">
        <v>5</v>
      </c>
      <c r="I3" s="28"/>
      <c r="J3" s="53" t="s">
        <v>4</v>
      </c>
      <c r="K3" s="53"/>
      <c r="L3" s="53"/>
      <c r="M3" s="53"/>
      <c r="N3" s="53"/>
      <c r="P3" s="27"/>
      <c r="Q3" s="27"/>
      <c r="R3" s="27"/>
      <c r="S3" s="27"/>
      <c r="T3" s="27"/>
      <c r="U3" s="27"/>
      <c r="V3" s="27"/>
      <c r="W3" s="27"/>
      <c r="X3" s="27"/>
    </row>
    <row r="4" spans="1:24" ht="15" customHeight="1">
      <c r="A4" s="28" t="s">
        <v>6</v>
      </c>
      <c r="B4" s="28"/>
      <c r="C4" s="28"/>
      <c r="D4" s="28"/>
      <c r="E4" s="28" t="s">
        <v>7</v>
      </c>
      <c r="F4" s="28" t="s">
        <v>8</v>
      </c>
      <c r="G4" s="28"/>
      <c r="H4" s="28" t="s">
        <v>9</v>
      </c>
      <c r="I4" s="28"/>
      <c r="J4" s="28" t="s">
        <v>10</v>
      </c>
      <c r="K4" s="28"/>
      <c r="L4" s="28" t="s">
        <v>11</v>
      </c>
      <c r="M4" s="28"/>
      <c r="N4" s="28" t="s">
        <v>12</v>
      </c>
    </row>
    <row r="5" spans="1:24" ht="15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24" ht="15" customHeight="1">
      <c r="A6" s="28"/>
      <c r="B6" s="28"/>
      <c r="C6" s="56" t="s">
        <v>13</v>
      </c>
      <c r="D6" s="56"/>
      <c r="E6" s="3" t="s">
        <v>95</v>
      </c>
      <c r="F6" s="28">
        <v>825</v>
      </c>
      <c r="G6" s="28"/>
      <c r="H6" s="55">
        <v>819.09</v>
      </c>
      <c r="I6" s="55"/>
      <c r="J6" s="28">
        <v>10</v>
      </c>
      <c r="K6" s="28"/>
      <c r="L6" s="57">
        <f>H6/F6</f>
        <v>0.99283636363636363</v>
      </c>
      <c r="M6" s="57"/>
      <c r="N6" s="9">
        <f>L6*J6</f>
        <v>9.9283636363636365</v>
      </c>
    </row>
    <row r="7" spans="1:24" ht="15" customHeight="1">
      <c r="A7" s="28"/>
      <c r="B7" s="28"/>
      <c r="C7" s="28" t="s">
        <v>14</v>
      </c>
      <c r="D7" s="28"/>
      <c r="E7" s="18">
        <v>825</v>
      </c>
      <c r="F7" s="28">
        <v>825</v>
      </c>
      <c r="G7" s="28"/>
      <c r="H7" s="55">
        <v>819.09</v>
      </c>
      <c r="I7" s="55"/>
      <c r="J7" s="28" t="s">
        <v>15</v>
      </c>
      <c r="K7" s="28"/>
      <c r="L7" s="28"/>
      <c r="M7" s="28"/>
      <c r="N7" s="18" t="s">
        <v>15</v>
      </c>
    </row>
    <row r="8" spans="1:24" ht="15" customHeight="1">
      <c r="A8" s="28"/>
      <c r="B8" s="28"/>
      <c r="C8" s="28" t="s">
        <v>16</v>
      </c>
      <c r="D8" s="28"/>
      <c r="E8" s="18"/>
      <c r="F8" s="28"/>
      <c r="G8" s="28"/>
      <c r="H8" s="55"/>
      <c r="I8" s="55"/>
      <c r="J8" s="28" t="s">
        <v>15</v>
      </c>
      <c r="K8" s="28"/>
      <c r="L8" s="28"/>
      <c r="M8" s="28"/>
      <c r="N8" s="18" t="s">
        <v>15</v>
      </c>
    </row>
    <row r="9" spans="1:24" ht="15" customHeight="1">
      <c r="A9" s="28"/>
      <c r="B9" s="28"/>
      <c r="C9" s="28" t="s">
        <v>17</v>
      </c>
      <c r="D9" s="28"/>
      <c r="E9" s="18"/>
      <c r="F9" s="28"/>
      <c r="G9" s="28"/>
      <c r="H9" s="28"/>
      <c r="I9" s="28"/>
      <c r="J9" s="28" t="s">
        <v>15</v>
      </c>
      <c r="K9" s="28"/>
      <c r="L9" s="28"/>
      <c r="M9" s="28"/>
      <c r="N9" s="18" t="s">
        <v>15</v>
      </c>
    </row>
    <row r="10" spans="1:24" ht="15" customHeight="1">
      <c r="A10" s="28" t="s">
        <v>18</v>
      </c>
      <c r="B10" s="28" t="s">
        <v>19</v>
      </c>
      <c r="C10" s="28"/>
      <c r="D10" s="28"/>
      <c r="E10" s="28"/>
      <c r="F10" s="28"/>
      <c r="G10" s="28"/>
      <c r="H10" s="28" t="s">
        <v>20</v>
      </c>
      <c r="I10" s="28"/>
      <c r="J10" s="28"/>
      <c r="K10" s="28"/>
      <c r="L10" s="28"/>
      <c r="M10" s="28"/>
      <c r="N10" s="28"/>
    </row>
    <row r="11" spans="1:24" ht="63" customHeight="1">
      <c r="A11" s="28"/>
      <c r="B11" s="53" t="s">
        <v>21</v>
      </c>
      <c r="C11" s="53"/>
      <c r="D11" s="53"/>
      <c r="E11" s="53"/>
      <c r="F11" s="53"/>
      <c r="G11" s="53"/>
      <c r="H11" s="54" t="s">
        <v>109</v>
      </c>
      <c r="I11" s="54"/>
      <c r="J11" s="54"/>
      <c r="K11" s="54"/>
      <c r="L11" s="54"/>
      <c r="M11" s="54"/>
      <c r="N11" s="54"/>
    </row>
    <row r="12" spans="1:24" ht="33" customHeight="1">
      <c r="A12" s="33" t="s">
        <v>22</v>
      </c>
      <c r="B12" s="19" t="s">
        <v>23</v>
      </c>
      <c r="C12" s="19" t="s">
        <v>24</v>
      </c>
      <c r="D12" s="37" t="s">
        <v>25</v>
      </c>
      <c r="E12" s="37"/>
      <c r="F12" s="37"/>
      <c r="G12" s="19" t="s">
        <v>26</v>
      </c>
      <c r="H12" s="19" t="s">
        <v>27</v>
      </c>
      <c r="I12" s="37" t="s">
        <v>10</v>
      </c>
      <c r="J12" s="37"/>
      <c r="K12" s="37" t="s">
        <v>12</v>
      </c>
      <c r="L12" s="37"/>
      <c r="M12" s="37" t="s">
        <v>28</v>
      </c>
      <c r="N12" s="37"/>
    </row>
    <row r="13" spans="1:24" ht="33" customHeight="1">
      <c r="A13" s="33"/>
      <c r="B13" s="34" t="s">
        <v>29</v>
      </c>
      <c r="C13" s="34" t="s">
        <v>30</v>
      </c>
      <c r="D13" s="47" t="s">
        <v>31</v>
      </c>
      <c r="E13" s="47"/>
      <c r="F13" s="47"/>
      <c r="G13" s="15" t="s">
        <v>32</v>
      </c>
      <c r="H13" s="15">
        <v>111.702</v>
      </c>
      <c r="I13" s="37">
        <v>10</v>
      </c>
      <c r="J13" s="37"/>
      <c r="K13" s="37">
        <v>10</v>
      </c>
      <c r="L13" s="37"/>
      <c r="M13" s="39"/>
      <c r="N13" s="39"/>
    </row>
    <row r="14" spans="1:24" ht="33" customHeight="1">
      <c r="A14" s="33"/>
      <c r="B14" s="35"/>
      <c r="C14" s="36"/>
      <c r="D14" s="47" t="s">
        <v>33</v>
      </c>
      <c r="E14" s="47"/>
      <c r="F14" s="47"/>
      <c r="G14" s="15" t="s">
        <v>34</v>
      </c>
      <c r="H14" s="15" t="s">
        <v>105</v>
      </c>
      <c r="I14" s="67">
        <v>10</v>
      </c>
      <c r="J14" s="68"/>
      <c r="K14" s="67">
        <v>10</v>
      </c>
      <c r="L14" s="68"/>
      <c r="M14" s="48"/>
      <c r="N14" s="49"/>
    </row>
    <row r="15" spans="1:24" ht="33" customHeight="1">
      <c r="A15" s="33"/>
      <c r="B15" s="35"/>
      <c r="C15" s="37" t="s">
        <v>35</v>
      </c>
      <c r="D15" s="38" t="s">
        <v>36</v>
      </c>
      <c r="E15" s="38"/>
      <c r="F15" s="38"/>
      <c r="G15" s="16">
        <v>1</v>
      </c>
      <c r="H15" s="6" t="s">
        <v>106</v>
      </c>
      <c r="I15" s="39">
        <v>10</v>
      </c>
      <c r="J15" s="39"/>
      <c r="K15" s="39">
        <v>10</v>
      </c>
      <c r="L15" s="39"/>
      <c r="M15" s="39"/>
      <c r="N15" s="39"/>
    </row>
    <row r="16" spans="1:24" ht="33" customHeight="1">
      <c r="A16" s="33"/>
      <c r="B16" s="35"/>
      <c r="C16" s="37"/>
      <c r="D16" s="46" t="s">
        <v>37</v>
      </c>
      <c r="E16" s="46"/>
      <c r="F16" s="46"/>
      <c r="G16" s="5" t="s">
        <v>38</v>
      </c>
      <c r="H16" s="6" t="s">
        <v>114</v>
      </c>
      <c r="I16" s="39">
        <v>10</v>
      </c>
      <c r="J16" s="39"/>
      <c r="K16" s="39">
        <v>9</v>
      </c>
      <c r="L16" s="39"/>
      <c r="M16" s="42" t="s">
        <v>115</v>
      </c>
      <c r="N16" s="39"/>
    </row>
    <row r="17" spans="1:14" ht="33" customHeight="1">
      <c r="A17" s="33"/>
      <c r="B17" s="35"/>
      <c r="C17" s="19" t="s">
        <v>39</v>
      </c>
      <c r="D17" s="38" t="s">
        <v>40</v>
      </c>
      <c r="E17" s="38"/>
      <c r="F17" s="38"/>
      <c r="G17" s="5" t="s">
        <v>41</v>
      </c>
      <c r="H17" s="6" t="s">
        <v>107</v>
      </c>
      <c r="I17" s="39">
        <v>10</v>
      </c>
      <c r="J17" s="39"/>
      <c r="K17" s="39">
        <v>9</v>
      </c>
      <c r="L17" s="39"/>
      <c r="M17" s="39" t="s">
        <v>113</v>
      </c>
      <c r="N17" s="39"/>
    </row>
    <row r="18" spans="1:14" ht="33" customHeight="1">
      <c r="A18" s="33"/>
      <c r="B18" s="36"/>
      <c r="C18" s="19" t="s">
        <v>42</v>
      </c>
      <c r="D18" s="43" t="s">
        <v>43</v>
      </c>
      <c r="E18" s="44"/>
      <c r="F18" s="45"/>
      <c r="G18" s="5" t="s">
        <v>44</v>
      </c>
      <c r="H18" s="5" t="s">
        <v>44</v>
      </c>
      <c r="I18" s="39">
        <v>10</v>
      </c>
      <c r="J18" s="39"/>
      <c r="K18" s="39">
        <v>10</v>
      </c>
      <c r="L18" s="39"/>
      <c r="M18" s="39"/>
      <c r="N18" s="39"/>
    </row>
    <row r="19" spans="1:14" ht="33" customHeight="1">
      <c r="A19" s="33"/>
      <c r="B19" s="37" t="s">
        <v>45</v>
      </c>
      <c r="C19" s="19" t="s">
        <v>46</v>
      </c>
      <c r="D19" s="38" t="s">
        <v>47</v>
      </c>
      <c r="E19" s="38"/>
      <c r="F19" s="38"/>
      <c r="G19" s="5" t="s">
        <v>108</v>
      </c>
      <c r="H19" s="5" t="s">
        <v>108</v>
      </c>
      <c r="I19" s="39">
        <v>10</v>
      </c>
      <c r="J19" s="39"/>
      <c r="K19" s="39">
        <v>10</v>
      </c>
      <c r="L19" s="39"/>
      <c r="M19" s="39"/>
      <c r="N19" s="39"/>
    </row>
    <row r="20" spans="1:14" ht="33" customHeight="1">
      <c r="A20" s="33"/>
      <c r="B20" s="37"/>
      <c r="C20" s="19" t="s">
        <v>49</v>
      </c>
      <c r="D20" s="38" t="s">
        <v>50</v>
      </c>
      <c r="E20" s="38"/>
      <c r="F20" s="38"/>
      <c r="G20" s="5" t="s">
        <v>51</v>
      </c>
      <c r="H20" s="5" t="s">
        <v>51</v>
      </c>
      <c r="I20" s="39">
        <v>10</v>
      </c>
      <c r="J20" s="39"/>
      <c r="K20" s="39">
        <v>10</v>
      </c>
      <c r="L20" s="39"/>
      <c r="M20" s="39"/>
      <c r="N20" s="39"/>
    </row>
    <row r="21" spans="1:14" ht="33" customHeight="1">
      <c r="A21" s="33"/>
      <c r="B21" s="19" t="s">
        <v>52</v>
      </c>
      <c r="C21" s="19" t="s">
        <v>53</v>
      </c>
      <c r="D21" s="38" t="s">
        <v>54</v>
      </c>
      <c r="E21" s="38"/>
      <c r="F21" s="38"/>
      <c r="G21" s="5" t="s">
        <v>55</v>
      </c>
      <c r="H21" s="6" t="s">
        <v>110</v>
      </c>
      <c r="I21" s="39">
        <v>10</v>
      </c>
      <c r="J21" s="39"/>
      <c r="K21" s="39">
        <v>8.6999999999999993</v>
      </c>
      <c r="L21" s="39"/>
      <c r="M21" s="42" t="s">
        <v>112</v>
      </c>
      <c r="N21" s="39"/>
    </row>
    <row r="22" spans="1:14" ht="33" customHeight="1">
      <c r="A22" s="40" t="s">
        <v>56</v>
      </c>
      <c r="B22" s="40"/>
      <c r="C22" s="40"/>
      <c r="D22" s="40"/>
      <c r="E22" s="40"/>
      <c r="F22" s="40"/>
      <c r="G22" s="40"/>
      <c r="H22" s="40"/>
      <c r="I22" s="40">
        <f>J6+I13+I14+I15+I16+I17+I18+I19+I20+I21</f>
        <v>100</v>
      </c>
      <c r="J22" s="40"/>
      <c r="K22" s="60">
        <f>N6+K13+K14+K15+K16+K17+K18+K19+K20+K21</f>
        <v>96.62836363636363</v>
      </c>
      <c r="L22" s="60"/>
      <c r="M22" s="41"/>
      <c r="N22" s="41"/>
    </row>
    <row r="23" spans="1:14">
      <c r="A23" s="13" t="s">
        <v>57</v>
      </c>
      <c r="B23" s="29" t="s">
        <v>58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1"/>
    </row>
    <row r="24" spans="1:14">
      <c r="A24" s="32" t="s">
        <v>59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</row>
    <row r="25" spans="1:14" ht="51.9" customHeight="1">
      <c r="A25" s="32" t="s">
        <v>60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</row>
    <row r="26" spans="1:14" ht="41.15" customHeight="1">
      <c r="A26" s="32" t="s">
        <v>61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</sheetData>
  <mergeCells count="94">
    <mergeCell ref="A1:N1"/>
    <mergeCell ref="A2:B2"/>
    <mergeCell ref="C2:N2"/>
    <mergeCell ref="P2:X3"/>
    <mergeCell ref="A3:B3"/>
    <mergeCell ref="C3:G3"/>
    <mergeCell ref="H3:I3"/>
    <mergeCell ref="J3:N3"/>
    <mergeCell ref="A4:B9"/>
    <mergeCell ref="C4:D5"/>
    <mergeCell ref="E4:E5"/>
    <mergeCell ref="F4:G5"/>
    <mergeCell ref="H4:I5"/>
    <mergeCell ref="C7:D7"/>
    <mergeCell ref="F7:G7"/>
    <mergeCell ref="H7:I7"/>
    <mergeCell ref="L4:M5"/>
    <mergeCell ref="N4:N5"/>
    <mergeCell ref="C6:D6"/>
    <mergeCell ref="F6:G6"/>
    <mergeCell ref="H6:I6"/>
    <mergeCell ref="J6:K6"/>
    <mergeCell ref="L6:M6"/>
    <mergeCell ref="J4:K5"/>
    <mergeCell ref="L7:M7"/>
    <mergeCell ref="C8:D8"/>
    <mergeCell ref="F8:G8"/>
    <mergeCell ref="H8:I8"/>
    <mergeCell ref="J8:K8"/>
    <mergeCell ref="L8:M8"/>
    <mergeCell ref="J7:K7"/>
    <mergeCell ref="A10:A11"/>
    <mergeCell ref="B10:G10"/>
    <mergeCell ref="H10:N10"/>
    <mergeCell ref="B11:G11"/>
    <mergeCell ref="H11:N11"/>
    <mergeCell ref="C9:D9"/>
    <mergeCell ref="F9:G9"/>
    <mergeCell ref="H9:I9"/>
    <mergeCell ref="J9:K9"/>
    <mergeCell ref="L9:M9"/>
    <mergeCell ref="A12:A21"/>
    <mergeCell ref="D12:F12"/>
    <mergeCell ref="I12:J12"/>
    <mergeCell ref="K12:L12"/>
    <mergeCell ref="M12:N12"/>
    <mergeCell ref="B13:B18"/>
    <mergeCell ref="C13:C14"/>
    <mergeCell ref="D13:F13"/>
    <mergeCell ref="I13:J13"/>
    <mergeCell ref="K13:L13"/>
    <mergeCell ref="C15:C16"/>
    <mergeCell ref="D15:F15"/>
    <mergeCell ref="I15:J15"/>
    <mergeCell ref="K15:L15"/>
    <mergeCell ref="M15:N15"/>
    <mergeCell ref="M13:N13"/>
    <mergeCell ref="D14:F14"/>
    <mergeCell ref="I14:J14"/>
    <mergeCell ref="K14:L14"/>
    <mergeCell ref="M14:N14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B19:B20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5:N25"/>
    <mergeCell ref="A26:N26"/>
    <mergeCell ref="A22:H22"/>
    <mergeCell ref="I22:J22"/>
    <mergeCell ref="K22:L22"/>
    <mergeCell ref="M22:N22"/>
    <mergeCell ref="B23:N23"/>
    <mergeCell ref="A24:N24"/>
  </mergeCells>
  <phoneticPr fontId="4" type="noConversion"/>
  <pageMargins left="0.75" right="0.75" top="1" bottom="1" header="0.5" footer="0.5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1.成品油税费改革资金用于养护工程项目 </vt:lpstr>
      <vt:lpstr>2.成品油税费改革资金用于养护维修项目（日常养护维修）</vt:lpstr>
      <vt:lpstr>3.政府收费公路养护、修缮及其他支出经费（部门本级）</vt:lpstr>
      <vt:lpstr>4.一般债券资金用于养护工程项目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马晓彤</dc:creator>
  <cp:lastModifiedBy>null</cp:lastModifiedBy>
  <dcterms:created xsi:type="dcterms:W3CDTF">2021-03-23T09:43:00Z</dcterms:created>
  <dcterms:modified xsi:type="dcterms:W3CDTF">2022-01-07T03:36:32Z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B9F3BA00C4114E6F982A74F5DB857A84</vt:lpwstr>
  </property>
</Properties>
</file>